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9" i="1"/>
  <c r="F9" i="1"/>
  <c r="E9" i="1"/>
  <c r="D9" i="1"/>
  <c r="C9" i="1"/>
  <c r="B9" i="1"/>
  <c r="A5" i="1"/>
  <c r="A2" i="1"/>
  <c r="D29" i="1" l="1"/>
  <c r="E29" i="1"/>
  <c r="B29" i="1"/>
  <c r="F29" i="1"/>
  <c r="C29" i="1"/>
  <c r="G29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<sst xmlns="http://schemas.openxmlformats.org/spreadsheetml/2006/main" count="34" uniqueCount="25">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</sst>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2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vertical="center"/>
    </xf>
    <xf numFmtId="0" fontId="0" fillId="0" borderId="0" xfId="0" applyFill="1" applyBorder="1"/>
    <xf numFmtId="4" fontId="0" fillId="0" borderId="0" xfId="0" applyNumberFormat="1"/>
    <xf numFmtId="4" fontId="1" fillId="2" borderId="10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" fontId="0" fillId="0" borderId="12" xfId="0" applyNumberForma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4" fontId="0" fillId="0" borderId="11" xfId="0" applyNumberFormat="1" applyFont="1" applyBorder="1" applyAlignment="1">
      <alignment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A33" sqref="A33"/>
    </sheetView>
  </sheetViews>
  <sheetFormatPr baseColWidth="10" defaultColWidth="0" defaultRowHeight="0" zeroHeight="1" x14ac:dyDescent="0.3"/>
  <cols>
    <col min="1" max="1" width="59.33203125" customWidth="1"/>
    <col min="2" max="6" width="20.6640625" style="22" customWidth="1"/>
    <col min="7" max="7" width="18.33203125" style="22" customWidth="1"/>
    <col min="8" max="16384" width="10.6640625" style="22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marzo de 2019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23" t="s">
        <v>5</v>
      </c>
      <c r="C7" s="23"/>
      <c r="D7" s="23"/>
      <c r="E7" s="23"/>
      <c r="F7" s="23"/>
      <c r="G7" s="24" t="s">
        <v>6</v>
      </c>
    </row>
    <row r="8" spans="1:7" ht="28.8" x14ac:dyDescent="0.3">
      <c r="A8" s="15"/>
      <c r="B8" s="25" t="s">
        <v>7</v>
      </c>
      <c r="C8" s="26" t="s">
        <v>8</v>
      </c>
      <c r="D8" s="25" t="s">
        <v>9</v>
      </c>
      <c r="E8" s="25" t="s">
        <v>10</v>
      </c>
      <c r="F8" s="25" t="s">
        <v>11</v>
      </c>
      <c r="G8" s="27"/>
    </row>
    <row r="9" spans="1:7" ht="14.4" x14ac:dyDescent="0.3">
      <c r="A9" s="16" t="s">
        <v>12</v>
      </c>
      <c r="B9" s="28">
        <f>SUM(B10:GASTO_NE_FIN_01)</f>
        <v>38719606.990000002</v>
      </c>
      <c r="C9" s="28">
        <f>SUM(C10:GASTO_NE_FIN_02)</f>
        <v>3675910.45</v>
      </c>
      <c r="D9" s="28">
        <f>SUM(D10:GASTO_NE_FIN_03)</f>
        <v>42395517.439999998</v>
      </c>
      <c r="E9" s="28">
        <f>SUM(E10:GASTO_NE_FIN_04)</f>
        <v>11449762.640000001</v>
      </c>
      <c r="F9" s="28">
        <f>SUM(F10:GASTO_NE_FIN_05)</f>
        <v>11449363.640000001</v>
      </c>
      <c r="G9" s="28">
        <f>SUM(G10:GASTO_NE_FIN_06)</f>
        <v>30945754.800000001</v>
      </c>
    </row>
    <row r="10" spans="1:7" s="31" customFormat="1" ht="14.4" x14ac:dyDescent="0.3">
      <c r="A10" s="17" t="s">
        <v>13</v>
      </c>
      <c r="B10" s="29">
        <v>1987845.51</v>
      </c>
      <c r="C10" s="29">
        <v>121760</v>
      </c>
      <c r="D10" s="29">
        <v>2109605.5099999998</v>
      </c>
      <c r="E10" s="29">
        <v>528861.12</v>
      </c>
      <c r="F10" s="29">
        <v>528861.12</v>
      </c>
      <c r="G10" s="30">
        <v>1580744.3899999997</v>
      </c>
    </row>
    <row r="11" spans="1:7" s="31" customFormat="1" ht="14.4" x14ac:dyDescent="0.3">
      <c r="A11" s="17" t="s">
        <v>14</v>
      </c>
      <c r="B11" s="29">
        <v>27728531.870000001</v>
      </c>
      <c r="C11" s="29">
        <v>1707563.33</v>
      </c>
      <c r="D11" s="29">
        <v>29436095.200000003</v>
      </c>
      <c r="E11" s="29">
        <v>8700785.1300000008</v>
      </c>
      <c r="F11" s="29">
        <v>8700386.1300000008</v>
      </c>
      <c r="G11" s="30">
        <v>20735310.07</v>
      </c>
    </row>
    <row r="12" spans="1:7" s="31" customFormat="1" ht="14.4" x14ac:dyDescent="0.3">
      <c r="A12" s="17" t="s">
        <v>15</v>
      </c>
      <c r="B12" s="29">
        <v>9003229.6099999994</v>
      </c>
      <c r="C12" s="29">
        <v>1846587.12</v>
      </c>
      <c r="D12" s="29">
        <v>10849816.73</v>
      </c>
      <c r="E12" s="29">
        <v>2220116.39</v>
      </c>
      <c r="F12" s="29">
        <v>2220116.39</v>
      </c>
      <c r="G12" s="30">
        <v>8629700.3399999999</v>
      </c>
    </row>
    <row r="13" spans="1:7" s="31" customFormat="1" ht="14.4" x14ac:dyDescent="0.3">
      <c r="A13" s="17" t="s">
        <v>16</v>
      </c>
      <c r="B13" s="29"/>
      <c r="C13" s="29"/>
      <c r="D13" s="29">
        <v>0</v>
      </c>
      <c r="E13" s="29"/>
      <c r="F13" s="29"/>
      <c r="G13" s="30">
        <v>0</v>
      </c>
    </row>
    <row r="14" spans="1:7" s="31" customFormat="1" ht="14.4" x14ac:dyDescent="0.3">
      <c r="A14" s="17" t="s">
        <v>17</v>
      </c>
      <c r="B14" s="29"/>
      <c r="C14" s="29"/>
      <c r="D14" s="29">
        <v>0</v>
      </c>
      <c r="E14" s="29"/>
      <c r="F14" s="29"/>
      <c r="G14" s="30">
        <v>0</v>
      </c>
    </row>
    <row r="15" spans="1:7" s="31" customFormat="1" ht="14.4" x14ac:dyDescent="0.3">
      <c r="A15" s="17" t="s">
        <v>18</v>
      </c>
      <c r="B15" s="29"/>
      <c r="C15" s="29"/>
      <c r="D15" s="29">
        <v>0</v>
      </c>
      <c r="E15" s="29"/>
      <c r="F15" s="29"/>
      <c r="G15" s="30">
        <v>0</v>
      </c>
    </row>
    <row r="16" spans="1:7" s="31" customFormat="1" ht="14.4" x14ac:dyDescent="0.3">
      <c r="A16" s="17" t="s">
        <v>19</v>
      </c>
      <c r="B16" s="29"/>
      <c r="C16" s="29"/>
      <c r="D16" s="29">
        <v>0</v>
      </c>
      <c r="E16" s="29"/>
      <c r="F16" s="29"/>
      <c r="G16" s="30">
        <v>0</v>
      </c>
    </row>
    <row r="17" spans="1:7" s="31" customFormat="1" ht="14.4" x14ac:dyDescent="0.3">
      <c r="A17" s="17" t="s">
        <v>20</v>
      </c>
      <c r="B17" s="29"/>
      <c r="C17" s="29"/>
      <c r="D17" s="29">
        <v>0</v>
      </c>
      <c r="E17" s="29"/>
      <c r="F17" s="29"/>
      <c r="G17" s="30"/>
    </row>
    <row r="18" spans="1:7" ht="14.4" x14ac:dyDescent="0.3">
      <c r="A18" s="18" t="s">
        <v>21</v>
      </c>
      <c r="B18" s="32"/>
      <c r="C18" s="32"/>
      <c r="D18" s="32"/>
      <c r="E18" s="32"/>
      <c r="F18" s="32"/>
      <c r="G18" s="32"/>
    </row>
    <row r="19" spans="1:7" s="31" customFormat="1" ht="14.4" x14ac:dyDescent="0.3">
      <c r="A19" s="19" t="s">
        <v>22</v>
      </c>
      <c r="B19" s="33">
        <f>SUM(B20:GASTO_E_FIN_01)</f>
        <v>0</v>
      </c>
      <c r="C19" s="33">
        <f>SUM(C20:GASTO_E_FIN_02)</f>
        <v>14071867.300000001</v>
      </c>
      <c r="D19" s="33">
        <f>SUM(D20:GASTO_E_FIN_03)</f>
        <v>14071867.300000001</v>
      </c>
      <c r="E19" s="33">
        <f>SUM(E20:GASTO_E_FIN_04)</f>
        <v>58598.89</v>
      </c>
      <c r="F19" s="33">
        <f>SUM(F20:GASTO_E_FIN_05)</f>
        <v>58598.89</v>
      </c>
      <c r="G19" s="33">
        <f>SUM(G20:GASTO_E_FIN_06)</f>
        <v>14013268.41</v>
      </c>
    </row>
    <row r="20" spans="1:7" s="31" customFormat="1" ht="14.4" x14ac:dyDescent="0.3">
      <c r="A20" s="17" t="s">
        <v>13</v>
      </c>
      <c r="B20" s="29">
        <v>0</v>
      </c>
      <c r="C20" s="29">
        <v>457010.01</v>
      </c>
      <c r="D20" s="29">
        <v>457010.01</v>
      </c>
      <c r="E20" s="29">
        <v>0</v>
      </c>
      <c r="F20" s="29">
        <v>0</v>
      </c>
      <c r="G20" s="29">
        <v>457010.01</v>
      </c>
    </row>
    <row r="21" spans="1:7" s="31" customFormat="1" ht="14.4" x14ac:dyDescent="0.3">
      <c r="A21" s="17" t="s">
        <v>14</v>
      </c>
      <c r="B21" s="29">
        <v>0</v>
      </c>
      <c r="C21" s="29">
        <v>9480767.1500000004</v>
      </c>
      <c r="D21" s="29">
        <v>9480767.1500000004</v>
      </c>
      <c r="E21" s="29">
        <v>58598.89</v>
      </c>
      <c r="F21" s="29">
        <v>58598.89</v>
      </c>
      <c r="G21" s="29">
        <v>9422168.2599999998</v>
      </c>
    </row>
    <row r="22" spans="1:7" s="31" customFormat="1" ht="14.4" x14ac:dyDescent="0.3">
      <c r="A22" s="17" t="s">
        <v>15</v>
      </c>
      <c r="B22" s="29">
        <v>0</v>
      </c>
      <c r="C22" s="29">
        <v>4134090.14</v>
      </c>
      <c r="D22" s="29">
        <v>4134090.14</v>
      </c>
      <c r="E22" s="29">
        <v>0</v>
      </c>
      <c r="F22" s="29">
        <v>0</v>
      </c>
      <c r="G22" s="29">
        <v>4134090.14</v>
      </c>
    </row>
    <row r="23" spans="1:7" s="31" customFormat="1" ht="14.4" x14ac:dyDescent="0.3">
      <c r="A23" s="17" t="s">
        <v>16</v>
      </c>
      <c r="B23" s="29"/>
      <c r="C23" s="29"/>
      <c r="D23" s="29">
        <v>0</v>
      </c>
      <c r="E23" s="29"/>
      <c r="F23" s="29"/>
      <c r="G23" s="29">
        <v>0</v>
      </c>
    </row>
    <row r="24" spans="1:7" s="31" customFormat="1" ht="14.4" x14ac:dyDescent="0.3">
      <c r="A24" s="17" t="s">
        <v>17</v>
      </c>
      <c r="B24" s="29"/>
      <c r="C24" s="29"/>
      <c r="D24" s="29">
        <v>0</v>
      </c>
      <c r="E24" s="29"/>
      <c r="F24" s="29"/>
      <c r="G24" s="29">
        <v>0</v>
      </c>
    </row>
    <row r="25" spans="1:7" s="31" customFormat="1" ht="14.4" x14ac:dyDescent="0.3">
      <c r="A25" s="17" t="s">
        <v>18</v>
      </c>
      <c r="B25" s="29"/>
      <c r="C25" s="29"/>
      <c r="D25" s="29">
        <v>0</v>
      </c>
      <c r="E25" s="29"/>
      <c r="F25" s="29"/>
      <c r="G25" s="29">
        <v>0</v>
      </c>
    </row>
    <row r="26" spans="1:7" s="31" customFormat="1" ht="14.4" x14ac:dyDescent="0.3">
      <c r="A26" s="17" t="s">
        <v>19</v>
      </c>
      <c r="B26" s="29"/>
      <c r="C26" s="29"/>
      <c r="D26" s="29">
        <v>0</v>
      </c>
      <c r="E26" s="29"/>
      <c r="F26" s="29"/>
      <c r="G26" s="29">
        <v>0</v>
      </c>
    </row>
    <row r="27" spans="1:7" s="31" customFormat="1" ht="14.4" x14ac:dyDescent="0.3">
      <c r="A27" s="17" t="s">
        <v>20</v>
      </c>
      <c r="B27" s="29"/>
      <c r="C27" s="29"/>
      <c r="D27" s="29"/>
      <c r="E27" s="29"/>
      <c r="F27" s="29"/>
      <c r="G27" s="29"/>
    </row>
    <row r="28" spans="1:7" ht="14.4" x14ac:dyDescent="0.3">
      <c r="A28" s="18" t="s">
        <v>21</v>
      </c>
      <c r="B28" s="32"/>
      <c r="C28" s="32"/>
      <c r="D28" s="32"/>
      <c r="E28" s="32"/>
      <c r="F28" s="32"/>
      <c r="G28" s="32"/>
    </row>
    <row r="29" spans="1:7" ht="14.4" x14ac:dyDescent="0.3">
      <c r="A29" s="19" t="s">
        <v>23</v>
      </c>
      <c r="B29" s="33">
        <f>GASTO_NE_T1+GASTO_E_T1</f>
        <v>38719606.990000002</v>
      </c>
      <c r="C29" s="33">
        <f>GASTO_NE_T2+GASTO_E_T2</f>
        <v>17747777.75</v>
      </c>
      <c r="D29" s="33">
        <f>GASTO_NE_T3+GASTO_E_T3</f>
        <v>56467384.739999995</v>
      </c>
      <c r="E29" s="33">
        <f>GASTO_NE_T4+GASTO_E_T4</f>
        <v>11508361.530000001</v>
      </c>
      <c r="F29" s="33">
        <f>GASTO_NE_T5+GASTO_E_T5</f>
        <v>11507962.530000001</v>
      </c>
      <c r="G29" s="33">
        <f>GASTO_NE_T6+GASTO_E_T6</f>
        <v>44959023.210000001</v>
      </c>
    </row>
    <row r="30" spans="1:7" ht="14.4" x14ac:dyDescent="0.3">
      <c r="A30" s="19"/>
      <c r="B30" s="33"/>
      <c r="C30" s="33"/>
      <c r="D30" s="33"/>
      <c r="E30" s="33"/>
      <c r="F30" s="33"/>
      <c r="G30" s="33"/>
    </row>
    <row r="31" spans="1:7" ht="14.4" x14ac:dyDescent="0.3">
      <c r="A31" s="19"/>
      <c r="B31" s="33"/>
      <c r="C31" s="33"/>
      <c r="D31" s="33"/>
      <c r="E31" s="33"/>
      <c r="F31" s="33"/>
      <c r="G31" s="33"/>
    </row>
    <row r="32" spans="1:7" ht="14.4" x14ac:dyDescent="0.3">
      <c r="A32" s="19"/>
      <c r="B32" s="33"/>
      <c r="C32" s="33"/>
      <c r="D32" s="33"/>
      <c r="E32" s="33"/>
      <c r="F32" s="33"/>
      <c r="G32" s="33"/>
    </row>
    <row r="33" spans="1:7" ht="14.4" x14ac:dyDescent="0.3">
      <c r="A33" s="19"/>
      <c r="B33" s="33"/>
      <c r="C33" s="33"/>
      <c r="D33" s="33"/>
      <c r="E33" s="33"/>
      <c r="F33" s="33"/>
      <c r="G33" s="33"/>
    </row>
    <row r="34" spans="1:7" ht="14.4" x14ac:dyDescent="0.3">
      <c r="A34" s="36" t="s">
        <v>24</v>
      </c>
      <c r="B34" s="33"/>
      <c r="C34" s="33"/>
      <c r="D34" s="33"/>
      <c r="E34" s="33"/>
      <c r="F34" s="33"/>
      <c r="G34" s="33"/>
    </row>
    <row r="35" spans="1:7" ht="14.4" x14ac:dyDescent="0.3">
      <c r="A35" s="20"/>
      <c r="B35" s="34"/>
      <c r="C35" s="34"/>
      <c r="D35" s="34"/>
      <c r="E35" s="34"/>
      <c r="F35" s="34"/>
      <c r="G35" s="35"/>
    </row>
    <row r="36" spans="1:7" ht="14.4" hidden="1" x14ac:dyDescent="0.3">
      <c r="A36" s="21"/>
    </row>
  </sheetData>
  <protectedRanges>
    <protectedRange sqref="A34" name="Rango1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2019-04-25T21:46:16Z</dcterms:created>
  <dcterms:modified xsi:type="dcterms:W3CDTF">2019-04-25T21:48:15Z</dcterms:modified>
</cp:coreProperties>
</file>